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共有ドライブ\RS スタッフ共用\戦略企画⇒ユーサポ\リバブル確定申告会\★2022年開催\７．連帯債務計算シート\"/>
    </mc:Choice>
  </mc:AlternateContent>
  <workbookProtection workbookAlgorithmName="SHA-512" workbookHashValue="7G1jhLnk5C31W8CyR0NFWQwUQIJCohcp2UDhKjkDB/Zw9vHtA2u8jscy3x2A4DbtEQbT9nD8RK04tjwrpi4mDA==" workbookSaltValue="nFlFyVIPEiNtNzh+aydTbw==" workbookSpinCount="100000" lockStructure="1"/>
  <bookViews>
    <workbookView xWindow="-120" yWindow="-120" windowWidth="29040" windowHeight="15840" activeTab="1"/>
  </bookViews>
  <sheets>
    <sheet name="記入例" sheetId="1" r:id="rId1"/>
    <sheet name="入力フォーム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7" i="3"/>
  <c r="C6" i="3" s="1"/>
  <c r="D6" i="3" s="1"/>
  <c r="E5" i="3"/>
  <c r="C4" i="3" s="1"/>
  <c r="D4" i="3" s="1"/>
  <c r="E9" i="1"/>
  <c r="E7" i="1"/>
  <c r="C6" i="1" s="1"/>
  <c r="D6" i="1" s="1"/>
  <c r="E5" i="1"/>
  <c r="C4" i="1"/>
  <c r="D8" i="3" l="1"/>
  <c r="C8" i="3"/>
  <c r="C8" i="1"/>
  <c r="E8" i="1" s="1"/>
  <c r="E12" i="1" s="1"/>
  <c r="D12" i="1" s="1"/>
  <c r="D4" i="1"/>
  <c r="D8" i="1" s="1"/>
  <c r="C11" i="1"/>
  <c r="C11" i="3" l="1"/>
  <c r="C13" i="3" s="1"/>
  <c r="E8" i="3"/>
  <c r="E12" i="3" s="1"/>
  <c r="D12" i="3" s="1"/>
  <c r="C14" i="1"/>
  <c r="D14" i="1" s="1"/>
  <c r="D15" i="1" s="1"/>
  <c r="D11" i="1"/>
  <c r="D13" i="1" s="1"/>
  <c r="C13" i="1"/>
  <c r="C14" i="3" l="1"/>
  <c r="D14" i="3" s="1"/>
  <c r="D15" i="3" s="1"/>
  <c r="D11" i="3"/>
  <c r="D13" i="3" s="1"/>
  <c r="E13" i="3" s="1"/>
  <c r="E13" i="1"/>
  <c r="D16" i="1"/>
  <c r="C15" i="1"/>
  <c r="C16" i="1" s="1"/>
  <c r="C15" i="3" l="1"/>
  <c r="C16" i="3" s="1"/>
  <c r="D16" i="3"/>
</calcChain>
</file>

<file path=xl/sharedStrings.xml><?xml version="1.0" encoding="utf-8"?>
<sst xmlns="http://schemas.openxmlformats.org/spreadsheetml/2006/main" count="54" uniqueCount="26">
  <si>
    <t>共有者の氏名</t>
    <rPh sb="0" eb="3">
      <t>キョウユウシャ</t>
    </rPh>
    <rPh sb="4" eb="6">
      <t>シメイ</t>
    </rPh>
    <phoneticPr fontId="2"/>
  </si>
  <si>
    <t>あなた</t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</si>
  <si>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</si>
  <si>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</si>
  <si>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住宅の取得対価の額</t>
    <rPh sb="0" eb="2">
      <t>ジュウタク</t>
    </rPh>
    <rPh sb="3" eb="5">
      <t>シュトク</t>
    </rPh>
    <rPh sb="5" eb="7">
      <t>タイカ</t>
    </rPh>
    <rPh sb="8" eb="9">
      <t>ガク</t>
    </rPh>
    <phoneticPr fontId="2"/>
  </si>
  <si>
    <t>マンションの場合には、「住宅」部分のみ入力</t>
    <rPh sb="6" eb="8">
      <t>バアイ</t>
    </rPh>
    <rPh sb="12" eb="14">
      <t>ジュウタク</t>
    </rPh>
    <rPh sb="15" eb="17">
      <t>ブブン</t>
    </rPh>
    <rPh sb="19" eb="21">
      <t>ニュウリョク</t>
    </rPh>
    <phoneticPr fontId="2"/>
  </si>
  <si>
    <t>各共有者の共有持分（住宅）</t>
    <rPh sb="0" eb="1">
      <t>カク</t>
    </rPh>
    <rPh sb="1" eb="4">
      <t>キョウユウシャ</t>
    </rPh>
    <rPh sb="5" eb="7">
      <t>キョウユウ</t>
    </rPh>
    <rPh sb="7" eb="9">
      <t>モチブン</t>
    </rPh>
    <rPh sb="10" eb="12">
      <t>ジュウタク</t>
    </rPh>
    <phoneticPr fontId="2"/>
  </si>
  <si>
    <t>各共有者のセルには分子を入力し、「合計」と持分割合の分母が等しくなるように入力</t>
    <rPh sb="0" eb="1">
      <t>カク</t>
    </rPh>
    <rPh sb="1" eb="4">
      <t>キョウユウシャ</t>
    </rPh>
    <rPh sb="9" eb="11">
      <t>ブンシ</t>
    </rPh>
    <rPh sb="12" eb="14">
      <t>ニュウリョク</t>
    </rPh>
    <rPh sb="17" eb="19">
      <t>ゴウケイ</t>
    </rPh>
    <rPh sb="21" eb="23">
      <t>モチブン</t>
    </rPh>
    <rPh sb="23" eb="25">
      <t>ワリアイ</t>
    </rPh>
    <rPh sb="26" eb="28">
      <t>ブンボ</t>
    </rPh>
    <rPh sb="29" eb="30">
      <t>ヒト</t>
    </rPh>
    <rPh sb="37" eb="39">
      <t>ニュウリョク</t>
    </rPh>
    <phoneticPr fontId="2"/>
  </si>
  <si>
    <t>土地等の取得対価の額</t>
    <rPh sb="0" eb="2">
      <t>トチ</t>
    </rPh>
    <rPh sb="2" eb="3">
      <t>トウ</t>
    </rPh>
    <rPh sb="4" eb="6">
      <t>シュトク</t>
    </rPh>
    <rPh sb="6" eb="8">
      <t>タイカ</t>
    </rPh>
    <rPh sb="9" eb="10">
      <t>ガク</t>
    </rPh>
    <phoneticPr fontId="2"/>
  </si>
  <si>
    <t>各共有者の共有持分（土地）</t>
    <rPh sb="0" eb="1">
      <t>カク</t>
    </rPh>
    <rPh sb="1" eb="4">
      <t>キョウユウシャ</t>
    </rPh>
    <rPh sb="5" eb="7">
      <t>キョウユウ</t>
    </rPh>
    <rPh sb="7" eb="9">
      <t>モチブン</t>
    </rPh>
    <rPh sb="10" eb="12">
      <t>トチ</t>
    </rPh>
    <phoneticPr fontId="2"/>
  </si>
  <si>
    <t>取得対価の額の合計</t>
    <rPh sb="0" eb="2">
      <t>シュトク</t>
    </rPh>
    <rPh sb="2" eb="4">
      <t>タイカ</t>
    </rPh>
    <rPh sb="5" eb="6">
      <t>ガク</t>
    </rPh>
    <rPh sb="7" eb="9">
      <t>ゴウケイ</t>
    </rPh>
    <phoneticPr fontId="2"/>
  </si>
  <si>
    <t>単独債務の当初借入額</t>
    <rPh sb="0" eb="2">
      <t>タンドク</t>
    </rPh>
    <rPh sb="2" eb="4">
      <t>サイム</t>
    </rPh>
    <rPh sb="5" eb="7">
      <t>トウショ</t>
    </rPh>
    <rPh sb="7" eb="8">
      <t>カ</t>
    </rPh>
    <rPh sb="8" eb="9">
      <t>イ</t>
    </rPh>
    <rPh sb="9" eb="10">
      <t>ガク</t>
    </rPh>
    <phoneticPr fontId="2"/>
  </si>
  <si>
    <t>上記年末残高</t>
    <rPh sb="0" eb="2">
      <t>ジョウキ</t>
    </rPh>
    <rPh sb="2" eb="4">
      <t>ネンマツ</t>
    </rPh>
    <rPh sb="4" eb="6">
      <t>ザンダカ</t>
    </rPh>
    <phoneticPr fontId="2"/>
  </si>
  <si>
    <t>－</t>
    <phoneticPr fontId="2"/>
  </si>
  <si>
    <t>連帯債務の当初借入額</t>
    <rPh sb="0" eb="2">
      <t>レンタイ</t>
    </rPh>
    <rPh sb="2" eb="4">
      <t>サイム</t>
    </rPh>
    <rPh sb="5" eb="7">
      <t>トウショ</t>
    </rPh>
    <rPh sb="7" eb="8">
      <t>カ</t>
    </rPh>
    <rPh sb="8" eb="9">
      <t>イ</t>
    </rPh>
    <rPh sb="9" eb="10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</si>
  <si>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</si>
  <si>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マイナスの場合にはマイナスで入力する</t>
    <rPh sb="5" eb="7">
      <t>バアイ</t>
    </rPh>
    <rPh sb="14" eb="16">
      <t>ニュウリョク</t>
    </rPh>
    <phoneticPr fontId="2"/>
  </si>
  <si>
    <t>不一致額</t>
    <rPh sb="0" eb="3">
      <t>フイッチ</t>
    </rPh>
    <rPh sb="3" eb="4">
      <t>ガク</t>
    </rPh>
    <phoneticPr fontId="2"/>
  </si>
  <si>
    <t>不一致額がゼロになるように自己負担額を入力する</t>
    <rPh sb="0" eb="3">
      <t>フイッチ</t>
    </rPh>
    <rPh sb="3" eb="4">
      <t>ガク</t>
    </rPh>
    <rPh sb="13" eb="15">
      <t>ジコ</t>
    </rPh>
    <rPh sb="15" eb="18">
      <t>フタンガク</t>
    </rPh>
    <rPh sb="19" eb="21">
      <t>ニュウリョク</t>
    </rPh>
    <phoneticPr fontId="2"/>
  </si>
  <si>
    <t>連帯債務の負担割合</t>
    <rPh sb="0" eb="2">
      <t>レンタイ</t>
    </rPh>
    <rPh sb="2" eb="4">
      <t>サイム</t>
    </rPh>
    <rPh sb="5" eb="7">
      <t>フタン</t>
    </rPh>
    <rPh sb="7" eb="9">
      <t>ワリアイ</t>
    </rPh>
    <phoneticPr fontId="2"/>
  </si>
  <si>
    <t>連帯債務の年末残高</t>
    <rPh sb="0" eb="2">
      <t>レンタイ</t>
    </rPh>
    <rPh sb="2" eb="4">
      <t>サイム</t>
    </rPh>
    <rPh sb="5" eb="7">
      <t>ネンマツ</t>
    </rPh>
    <rPh sb="7" eb="9">
      <t>ザンダカ</t>
    </rPh>
    <phoneticPr fontId="2"/>
  </si>
  <si>
    <t>ローン控除対象年末残高</t>
    <rPh sb="3" eb="5">
      <t>コウジョ</t>
    </rPh>
    <rPh sb="5" eb="7">
      <t>タイショウ</t>
    </rPh>
    <rPh sb="7" eb="9">
      <t>ネンマツ</t>
    </rPh>
    <rPh sb="9" eb="11">
      <t>ザンダカ</t>
    </rPh>
    <phoneticPr fontId="2"/>
  </si>
  <si>
    <t>お相手</t>
    <rPh sb="1" eb="3">
      <t>アイテ</t>
    </rPh>
    <phoneticPr fontId="2"/>
  </si>
  <si>
    <t>連帯債務計算表</t>
    <rPh sb="0" eb="2">
      <t>レンタイ</t>
    </rPh>
    <rPh sb="2" eb="4">
      <t>サイム</t>
    </rPh>
    <rPh sb="4" eb="6">
      <t>ケイサン</t>
    </rPh>
    <rPh sb="6" eb="7">
      <t>ヒョウ</t>
    </rPh>
    <phoneticPr fontId="2"/>
  </si>
  <si>
    <t>⇒このセルに入力してください</t>
    <rPh sb="6" eb="8">
      <t>ニュウリョク</t>
    </rPh>
    <phoneticPr fontId="2"/>
  </si>
  <si>
    <t>※中古住宅の場合には、「ゼロ」を入力し、持分は住宅と同一にする。</t>
    <rPh sb="1" eb="3">
      <t>チュウコ</t>
    </rPh>
    <rPh sb="3" eb="5">
      <t>ジュウタク</t>
    </rPh>
    <rPh sb="6" eb="8">
      <t>バアイ</t>
    </rPh>
    <rPh sb="16" eb="18">
      <t>ニュウリョク</t>
    </rPh>
    <rPh sb="20" eb="22">
      <t>モチブン</t>
    </rPh>
    <rPh sb="23" eb="25">
      <t>ジュウタク</t>
    </rPh>
    <rPh sb="26" eb="28">
      <t>ドウイツ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</si>
</sst>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8" xfId="1" applyFont="1" applyFill="1" applyBorder="1">
      <alignment vertical="center"/>
    </xf>
    <xf numFmtId="38" fontId="3" fillId="0" borderId="9" xfId="1" applyFont="1" applyBorder="1" applyAlignment="1">
      <alignment horizontal="center" vertical="center"/>
    </xf>
    <xf numFmtId="38" fontId="3" fillId="0" borderId="10" xfId="0" applyNumberFormat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3" xfId="0" applyNumberFormat="1" applyFont="1" applyBorder="1">
      <alignment vertical="center"/>
    </xf>
    <xf numFmtId="0" fontId="3" fillId="3" borderId="5" xfId="0" applyFont="1" applyFill="1" applyBorder="1" applyAlignment="1">
      <alignment horizontal="center" vertical="center"/>
    </xf>
    <xf numFmtId="38" fontId="3" fillId="0" borderId="11" xfId="0" applyNumberFormat="1" applyFont="1" applyFill="1" applyBorder="1" applyAlignment="1">
      <alignment horizontal="right" vertical="center"/>
    </xf>
    <xf numFmtId="38" fontId="3" fillId="0" borderId="3" xfId="1" applyFont="1" applyFill="1" applyBorder="1" applyProtection="1">
      <alignment vertical="center"/>
    </xf>
    <xf numFmtId="38" fontId="3" fillId="0" borderId="1" xfId="0" applyNumberFormat="1" applyFont="1" applyBorder="1" applyProtection="1">
      <alignment vertical="center"/>
      <protection locked="0"/>
    </xf>
    <xf numFmtId="38" fontId="3" fillId="3" borderId="1" xfId="0" applyNumberFormat="1" applyFont="1" applyFill="1" applyBorder="1" applyProtection="1">
      <alignment vertical="center"/>
      <protection locked="0"/>
    </xf>
    <xf numFmtId="176" fontId="3" fillId="0" borderId="1" xfId="2" applyNumberFormat="1" applyFont="1" applyBorder="1">
      <alignment vertical="center"/>
    </xf>
    <xf numFmtId="176" fontId="3" fillId="0" borderId="4" xfId="2" applyNumberFormat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6" xfId="1" applyFont="1" applyFill="1" applyBorder="1">
      <alignment vertical="center"/>
    </xf>
    <xf numFmtId="38" fontId="3" fillId="0" borderId="6" xfId="0" applyNumberFormat="1" applyFont="1" applyFill="1" applyBorder="1" applyAlignment="1">
      <alignment horizontal="right" vertical="center"/>
    </xf>
    <xf numFmtId="38" fontId="3" fillId="0" borderId="9" xfId="0" applyNumberFormat="1" applyFont="1" applyBorder="1" applyProtection="1">
      <alignment vertical="center"/>
      <protection locked="0"/>
    </xf>
    <xf numFmtId="176" fontId="3" fillId="0" borderId="3" xfId="2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38" fontId="3" fillId="0" borderId="7" xfId="0" applyNumberFormat="1" applyFont="1" applyBorder="1">
      <alignment vertical="center"/>
    </xf>
    <xf numFmtId="38" fontId="3" fillId="2" borderId="12" xfId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38" fontId="3" fillId="2" borderId="12" xfId="1" applyFont="1" applyFill="1" applyBorder="1" applyProtection="1">
      <alignment vertical="center"/>
      <protection locked="0"/>
    </xf>
    <xf numFmtId="38" fontId="3" fillId="2" borderId="12" xfId="1" applyFont="1" applyFill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4" fillId="0" borderId="21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38" fontId="3" fillId="0" borderId="24" xfId="0" applyNumberFormat="1" applyFont="1" applyBorder="1">
      <alignment vertical="center"/>
    </xf>
    <xf numFmtId="38" fontId="3" fillId="0" borderId="25" xfId="0" applyNumberFormat="1" applyFont="1" applyBorder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1" xfId="0" applyFont="1" applyBorder="1" applyAlignment="1">
      <alignment horizontal="left" vertical="center"/>
    </xf>
    <xf numFmtId="0" fontId="5" fillId="0" borderId="20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22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962025</xdr:colOff>
      <xdr:row>0</xdr:row>
      <xdr:rowOff>57150</xdr:rowOff>
    </xdr:from>
    <xdr:to>
      <xdr:col>2</xdr:col>
      <xdr:colOff>1885950</xdr:colOff>
      <xdr:row>0</xdr:row>
      <xdr:rowOff>323850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52850" y="57150"/>
          <a:ext cx="923925" cy="2667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28576</xdr:colOff>
      <xdr:row>3</xdr:row>
      <xdr:rowOff>28575</xdr:rowOff>
    </xdr:from>
    <xdr:to>
      <xdr:col>4</xdr:col>
      <xdr:colOff>352426</xdr:colOff>
      <xdr:row>3</xdr:row>
      <xdr:rowOff>352425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58001" y="1200150"/>
          <a:ext cx="323850" cy="323850"/>
        </a:xfrm>
        <a:prstGeom prst="ellipse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2</xdr:col>
      <xdr:colOff>28576</xdr:colOff>
      <xdr:row>4</xdr:row>
      <xdr:rowOff>19050</xdr:rowOff>
    </xdr:from>
    <xdr:to>
      <xdr:col>2</xdr:col>
      <xdr:colOff>352426</xdr:colOff>
      <xdr:row>4</xdr:row>
      <xdr:rowOff>342900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19401" y="1581150"/>
          <a:ext cx="323850" cy="323850"/>
        </a:xfrm>
        <a:prstGeom prst="ellipse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3</xdr:col>
      <xdr:colOff>28576</xdr:colOff>
      <xdr:row>4</xdr:row>
      <xdr:rowOff>19050</xdr:rowOff>
    </xdr:from>
    <xdr:to>
      <xdr:col>3</xdr:col>
      <xdr:colOff>352426</xdr:colOff>
      <xdr:row>4</xdr:row>
      <xdr:rowOff>342900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838701" y="1581150"/>
          <a:ext cx="323850" cy="323850"/>
        </a:xfrm>
        <a:prstGeom prst="ellipse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３</a:t>
          </a:r>
        </a:p>
      </xdr:txBody>
    </xdr:sp>
    <xdr:clientData/>
  </xdr:twoCellAnchor>
  <xdr:twoCellAnchor>
    <xdr:from>
      <xdr:col>4</xdr:col>
      <xdr:colOff>28576</xdr:colOff>
      <xdr:row>5</xdr:row>
      <xdr:rowOff>9525</xdr:rowOff>
    </xdr:from>
    <xdr:to>
      <xdr:col>4</xdr:col>
      <xdr:colOff>352426</xdr:colOff>
      <xdr:row>5</xdr:row>
      <xdr:rowOff>333375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858001" y="1962150"/>
          <a:ext cx="323850" cy="323850"/>
        </a:xfrm>
        <a:prstGeom prst="ellipse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2</xdr:col>
      <xdr:colOff>9526</xdr:colOff>
      <xdr:row>6</xdr:row>
      <xdr:rowOff>38100</xdr:rowOff>
    </xdr:from>
    <xdr:to>
      <xdr:col>2</xdr:col>
      <xdr:colOff>333376</xdr:colOff>
      <xdr:row>6</xdr:row>
      <xdr:rowOff>361950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800351" y="2381250"/>
          <a:ext cx="323850" cy="323850"/>
        </a:xfrm>
        <a:prstGeom prst="ellipse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５</a:t>
          </a:r>
        </a:p>
      </xdr:txBody>
    </xdr:sp>
    <xdr:clientData/>
  </xdr:twoCellAnchor>
  <xdr:twoCellAnchor>
    <xdr:from>
      <xdr:col>3</xdr:col>
      <xdr:colOff>19051</xdr:colOff>
      <xdr:row>6</xdr:row>
      <xdr:rowOff>38100</xdr:rowOff>
    </xdr:from>
    <xdr:to>
      <xdr:col>3</xdr:col>
      <xdr:colOff>342901</xdr:colOff>
      <xdr:row>6</xdr:row>
      <xdr:rowOff>361950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829176" y="2381250"/>
          <a:ext cx="323850" cy="323850"/>
        </a:xfrm>
        <a:prstGeom prst="ellipse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６</a:t>
          </a:r>
        </a:p>
      </xdr:txBody>
    </xdr:sp>
    <xdr:clientData/>
  </xdr:twoCellAnchor>
  <xdr:twoCellAnchor>
    <xdr:from>
      <xdr:col>2</xdr:col>
      <xdr:colOff>9526</xdr:colOff>
      <xdr:row>8</xdr:row>
      <xdr:rowOff>28575</xdr:rowOff>
    </xdr:from>
    <xdr:to>
      <xdr:col>2</xdr:col>
      <xdr:colOff>333376</xdr:colOff>
      <xdr:row>8</xdr:row>
      <xdr:rowOff>352425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800351" y="3152775"/>
          <a:ext cx="323850" cy="323850"/>
        </a:xfrm>
        <a:prstGeom prst="ellipse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７</a:t>
          </a:r>
        </a:p>
      </xdr:txBody>
    </xdr:sp>
    <xdr:clientData/>
  </xdr:twoCellAnchor>
  <xdr:twoCellAnchor>
    <xdr:from>
      <xdr:col>3</xdr:col>
      <xdr:colOff>9526</xdr:colOff>
      <xdr:row>8</xdr:row>
      <xdr:rowOff>28575</xdr:rowOff>
    </xdr:from>
    <xdr:to>
      <xdr:col>3</xdr:col>
      <xdr:colOff>333376</xdr:colOff>
      <xdr:row>8</xdr:row>
      <xdr:rowOff>352425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819651" y="3152775"/>
          <a:ext cx="323850" cy="323850"/>
        </a:xfrm>
        <a:prstGeom prst="ellipse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８</a:t>
          </a:r>
        </a:p>
      </xdr:txBody>
    </xdr:sp>
    <xdr:clientData/>
  </xdr:twoCellAnchor>
  <xdr:twoCellAnchor>
    <xdr:from>
      <xdr:col>2</xdr:col>
      <xdr:colOff>9526</xdr:colOff>
      <xdr:row>9</xdr:row>
      <xdr:rowOff>38100</xdr:rowOff>
    </xdr:from>
    <xdr:to>
      <xdr:col>2</xdr:col>
      <xdr:colOff>333376</xdr:colOff>
      <xdr:row>9</xdr:row>
      <xdr:rowOff>361950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800351" y="3552825"/>
          <a:ext cx="323850" cy="323850"/>
        </a:xfrm>
        <a:prstGeom prst="ellipse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９</a:t>
          </a:r>
        </a:p>
      </xdr:txBody>
    </xdr:sp>
    <xdr:clientData/>
  </xdr:twoCellAnchor>
  <xdr:twoCellAnchor>
    <xdr:from>
      <xdr:col>2</xdr:col>
      <xdr:colOff>1847851</xdr:colOff>
      <xdr:row>8</xdr:row>
      <xdr:rowOff>276225</xdr:rowOff>
    </xdr:from>
    <xdr:to>
      <xdr:col>3</xdr:col>
      <xdr:colOff>533401</xdr:colOff>
      <xdr:row>10</xdr:row>
      <xdr:rowOff>171451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4638676" y="3400425"/>
          <a:ext cx="704850" cy="676276"/>
          <a:chOff x="4638676" y="3400425"/>
          <a:chExt cx="704850" cy="676276"/>
        </a:xfrm>
      </xdr:grpSpPr>
      <xdr:sp macro="" textlink="">
        <xdr:nvSpPr>
          <xdr:cNvPr id="13" name="楕円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4819651" y="3552825"/>
            <a:ext cx="323850" cy="323850"/>
          </a:xfrm>
          <a:prstGeom prst="ellipse">
            <a:avLst/>
          </a:prstGeom>
          <a:solidFill>
            <a:schemeClr val="bg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/>
              <a:t>　　　　</a:t>
            </a:r>
          </a:p>
        </xdr:txBody>
      </xdr:sp>
      <xdr:sp macro="" textlink="">
        <xdr:nvSpPr>
          <xdr:cNvPr id="12" name="楕円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4638676" y="3400425"/>
            <a:ext cx="704850" cy="676276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/>
              <a:t>１０　　　</a:t>
            </a:r>
            <a:endParaRPr kumimoji="1" lang="en-US" altLang="ja-JP" sz="1100" b="1"/>
          </a:p>
        </xdr:txBody>
      </xdr:sp>
    </xdr:grpSp>
    <xdr:clientData/>
  </xdr:twoCellAnchor>
  <xdr:twoCellAnchor>
    <xdr:from>
      <xdr:col>3</xdr:col>
      <xdr:colOff>1885951</xdr:colOff>
      <xdr:row>9</xdr:row>
      <xdr:rowOff>266700</xdr:rowOff>
    </xdr:from>
    <xdr:to>
      <xdr:col>4</xdr:col>
      <xdr:colOff>571501</xdr:colOff>
      <xdr:row>11</xdr:row>
      <xdr:rowOff>161926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6696076" y="3781425"/>
          <a:ext cx="704850" cy="676276"/>
          <a:chOff x="4638676" y="3400425"/>
          <a:chExt cx="704850" cy="676276"/>
        </a:xfrm>
      </xdr:grpSpPr>
      <xdr:sp macro="" textlink="">
        <xdr:nvSpPr>
          <xdr:cNvPr id="16" name="楕円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4819651" y="3552825"/>
            <a:ext cx="323850" cy="323850"/>
          </a:xfrm>
          <a:prstGeom prst="ellipse">
            <a:avLst/>
          </a:prstGeom>
          <a:solidFill>
            <a:schemeClr val="bg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/>
              <a:t>　　　　</a:t>
            </a:r>
          </a:p>
        </xdr:txBody>
      </xdr:sp>
      <xdr:sp macro="" textlink="">
        <xdr:nvSpPr>
          <xdr:cNvPr id="17" name="楕円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4638676" y="3400425"/>
            <a:ext cx="704850" cy="676276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/>
              <a:t>１１　　　</a:t>
            </a:r>
            <a:endParaRPr kumimoji="1" lang="en-US" altLang="ja-JP" sz="1100" b="1"/>
          </a:p>
        </xdr:txBody>
      </xdr:sp>
    </xdr:grpSp>
    <xdr:clientData/>
  </xdr:twoCellAnchor>
  <xdr:twoCellAnchor>
    <xdr:from>
      <xdr:col>1</xdr:col>
      <xdr:colOff>1971676</xdr:colOff>
      <xdr:row>10</xdr:row>
      <xdr:rowOff>266700</xdr:rowOff>
    </xdr:from>
    <xdr:to>
      <xdr:col>2</xdr:col>
      <xdr:colOff>571501</xdr:colOff>
      <xdr:row>12</xdr:row>
      <xdr:rowOff>161926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2657476" y="4171950"/>
          <a:ext cx="704850" cy="676276"/>
          <a:chOff x="4638676" y="3400425"/>
          <a:chExt cx="704850" cy="676276"/>
        </a:xfrm>
      </xdr:grpSpPr>
      <xdr:sp macro="" textlink="">
        <xdr:nvSpPr>
          <xdr:cNvPr id="20" name="楕円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4819651" y="3552825"/>
            <a:ext cx="323850" cy="323850"/>
          </a:xfrm>
          <a:prstGeom prst="ellipse">
            <a:avLst/>
          </a:prstGeom>
          <a:solidFill>
            <a:schemeClr val="bg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/>
              <a:t>　　　　</a:t>
            </a:r>
          </a:p>
        </xdr:txBody>
      </xdr:sp>
      <xdr:sp macro="" textlink="">
        <xdr:nvSpPr>
          <xdr:cNvPr id="21" name="楕円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4638676" y="3400425"/>
            <a:ext cx="704850" cy="676276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/>
              <a:t>１２　　　</a:t>
            </a:r>
            <a:endParaRPr kumimoji="1" lang="en-US" altLang="ja-JP" sz="1100" b="1"/>
          </a:p>
        </xdr:txBody>
      </xdr:sp>
    </xdr:grpSp>
    <xdr:clientData/>
  </xdr:twoCellAnchor>
  <xdr:twoCellAnchor>
    <xdr:from>
      <xdr:col>3</xdr:col>
      <xdr:colOff>1914526</xdr:colOff>
      <xdr:row>13</xdr:row>
      <xdr:rowOff>266700</xdr:rowOff>
    </xdr:from>
    <xdr:to>
      <xdr:col>4</xdr:col>
      <xdr:colOff>600076</xdr:colOff>
      <xdr:row>15</xdr:row>
      <xdr:rowOff>161926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6724651" y="5343525"/>
          <a:ext cx="704850" cy="676276"/>
          <a:chOff x="4638676" y="3400425"/>
          <a:chExt cx="704850" cy="676276"/>
        </a:xfrm>
      </xdr:grpSpPr>
      <xdr:sp macro="" textlink="">
        <xdr:nvSpPr>
          <xdr:cNvPr id="23" name="楕円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4819651" y="3552825"/>
            <a:ext cx="323850" cy="323850"/>
          </a:xfrm>
          <a:prstGeom prst="ellipse">
            <a:avLst/>
          </a:prstGeom>
          <a:solidFill>
            <a:schemeClr val="bg1"/>
          </a:solidFill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/>
              <a:t>　　　　</a:t>
            </a:r>
          </a:p>
        </xdr:txBody>
      </xdr:sp>
      <xdr:sp macro="" textlink="">
        <xdr:nvSpPr>
          <xdr:cNvPr id="24" name="楕円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4638676" y="3400425"/>
            <a:ext cx="704850" cy="676276"/>
          </a:xfrm>
          <a:prstGeom prst="ellipse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/>
              <a:t>１３　　　</a:t>
            </a:r>
            <a:endParaRPr kumimoji="1" lang="en-US" altLang="ja-JP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6"/>
  <sheetViews>
    <sheetView workbookViewId="0">
      <selection activeCell="D10" sqref="D10"/>
    </sheetView>
  </sheetViews>
  <sheetFormatPr defaultRowHeight="30.75" customHeight="1" x14ac:dyDescent="0.4"/>
  <cols>
    <col min="2" max="2" width="27.625" bestFit="1" customWidth="1"/>
    <col min="3" max="5" width="26.5" customWidth="1"/>
    <col min="6" max="6" width="81.625" bestFit="1" customWidth="1"/>
  </cols>
  <sheetData>
    <row r="1" spans="2:6" ht="30.75" customHeight="1" x14ac:dyDescent="0.4">
      <c r="B1" s="44" t="s">
        <v>23</v>
      </c>
    </row>
    <row r="2" spans="2:6" ht="30.75" customHeight="1" thickBot="1" x14ac:dyDescent="0.45">
      <c r="B2" s="43"/>
    </row>
    <row r="3" spans="2:6" ht="30.75" customHeight="1" thickBot="1" x14ac:dyDescent="0.45">
      <c r="B3" s="25" t="s">
        <v>0</v>
      </c>
      <c r="C3" s="26" t="s">
        <v>1</v>
      </c>
      <c r="D3" s="26" t="s">
        <v>22</v>
      </c>
      <c r="E3" s="27" t="s">
        <v>2</v>
      </c>
      <c r="F3" s="28" t="s">
        <v>3</v>
      </c>
    </row>
    <row r="4" spans="2:6" ht="30.75" customHeight="1" thickTop="1" thickBot="1" x14ac:dyDescent="0.45">
      <c r="B4" s="29" t="s">
        <v>4</v>
      </c>
      <c r="C4" s="15">
        <f>INT(E4*C5/E5)</f>
        <v>17500000</v>
      </c>
      <c r="D4" s="2">
        <f>E4-C4</f>
        <v>17500000</v>
      </c>
      <c r="E4" s="23">
        <v>35000000</v>
      </c>
      <c r="F4" s="30" t="s">
        <v>5</v>
      </c>
    </row>
    <row r="5" spans="2:6" ht="30.75" customHeight="1" thickTop="1" thickBot="1" x14ac:dyDescent="0.45">
      <c r="B5" s="31" t="s">
        <v>6</v>
      </c>
      <c r="C5" s="21">
        <v>1</v>
      </c>
      <c r="D5" s="22">
        <v>1</v>
      </c>
      <c r="E5" s="1">
        <f>SUM(C5:D5)</f>
        <v>2</v>
      </c>
      <c r="F5" s="32" t="s">
        <v>7</v>
      </c>
    </row>
    <row r="6" spans="2:6" ht="30.75" customHeight="1" thickTop="1" thickBot="1" x14ac:dyDescent="0.45">
      <c r="B6" s="33" t="s">
        <v>8</v>
      </c>
      <c r="C6" s="15">
        <f>INT(E6*C7/E7)</f>
        <v>25000000</v>
      </c>
      <c r="D6" s="2">
        <f>E6-C6</f>
        <v>25000000</v>
      </c>
      <c r="E6" s="23">
        <v>50000000</v>
      </c>
      <c r="F6" s="34"/>
    </row>
    <row r="7" spans="2:6" ht="30.75" customHeight="1" thickTop="1" thickBot="1" x14ac:dyDescent="0.45">
      <c r="B7" s="31" t="s">
        <v>9</v>
      </c>
      <c r="C7" s="22">
        <v>1</v>
      </c>
      <c r="D7" s="22">
        <v>1</v>
      </c>
      <c r="E7" s="3">
        <f>SUM(C7:D7)</f>
        <v>2</v>
      </c>
      <c r="F7" s="32" t="s">
        <v>7</v>
      </c>
    </row>
    <row r="8" spans="2:6" ht="30.75" customHeight="1" thickTop="1" thickBot="1" x14ac:dyDescent="0.45">
      <c r="B8" s="41" t="s">
        <v>10</v>
      </c>
      <c r="C8" s="19">
        <f>C4+C6</f>
        <v>42500000</v>
      </c>
      <c r="D8" s="20">
        <f>D4+D6</f>
        <v>42500000</v>
      </c>
      <c r="E8" s="5">
        <f>SUM(C8:D8)</f>
        <v>85000000</v>
      </c>
      <c r="F8" s="32"/>
    </row>
    <row r="9" spans="2:6" ht="30.75" customHeight="1" thickTop="1" thickBot="1" x14ac:dyDescent="0.45">
      <c r="B9" s="31" t="s">
        <v>11</v>
      </c>
      <c r="C9" s="24"/>
      <c r="D9" s="24">
        <v>6000000</v>
      </c>
      <c r="E9" s="6">
        <f>SUM(C9:D9)</f>
        <v>6000000</v>
      </c>
      <c r="F9" s="32"/>
    </row>
    <row r="10" spans="2:6" ht="30.75" customHeight="1" thickTop="1" thickBot="1" x14ac:dyDescent="0.45">
      <c r="B10" s="31" t="s">
        <v>12</v>
      </c>
      <c r="C10" s="24"/>
      <c r="D10" s="24">
        <v>5000000</v>
      </c>
      <c r="E10" s="7" t="s">
        <v>13</v>
      </c>
      <c r="F10" s="32"/>
    </row>
    <row r="11" spans="2:6" ht="30.75" customHeight="1" thickTop="1" thickBot="1" x14ac:dyDescent="0.45">
      <c r="B11" s="33" t="s">
        <v>14</v>
      </c>
      <c r="C11" s="16">
        <f>IF(C8-C12&gt;E11,E11,C8-C12)</f>
        <v>34500000</v>
      </c>
      <c r="D11" s="8">
        <f>E11-C11</f>
        <v>35500000</v>
      </c>
      <c r="E11" s="23">
        <v>70000000</v>
      </c>
      <c r="F11" s="34"/>
    </row>
    <row r="12" spans="2:6" ht="30.75" customHeight="1" thickTop="1" thickBot="1" x14ac:dyDescent="0.45">
      <c r="B12" s="31" t="s">
        <v>15</v>
      </c>
      <c r="C12" s="23">
        <v>8000000</v>
      </c>
      <c r="D12" s="9">
        <f>E12-C12</f>
        <v>1000000</v>
      </c>
      <c r="E12" s="4">
        <f>E8-E9-E11</f>
        <v>9000000</v>
      </c>
      <c r="F12" s="32" t="s">
        <v>16</v>
      </c>
    </row>
    <row r="13" spans="2:6" ht="30.75" customHeight="1" thickTop="1" x14ac:dyDescent="0.4">
      <c r="B13" s="35" t="s">
        <v>17</v>
      </c>
      <c r="C13" s="17">
        <f>C8-C9-C11-C12</f>
        <v>0</v>
      </c>
      <c r="D13" s="10">
        <f>D8-D9-D11-D12</f>
        <v>0</v>
      </c>
      <c r="E13" s="11">
        <f>SUM(C13:D13)</f>
        <v>0</v>
      </c>
      <c r="F13" s="42" t="s">
        <v>18</v>
      </c>
    </row>
    <row r="14" spans="2:6" ht="30.75" customHeight="1" thickBot="1" x14ac:dyDescent="0.45">
      <c r="B14" s="33" t="s">
        <v>19</v>
      </c>
      <c r="C14" s="18">
        <f>ROUNDDOWN(C11/E11,3)</f>
        <v>0.49199999999999999</v>
      </c>
      <c r="D14" s="12">
        <f>E14-C14</f>
        <v>0.50800000000000001</v>
      </c>
      <c r="E14" s="13">
        <v>1</v>
      </c>
      <c r="F14" s="32"/>
    </row>
    <row r="15" spans="2:6" ht="30.75" customHeight="1" thickTop="1" thickBot="1" x14ac:dyDescent="0.45">
      <c r="B15" s="33" t="s">
        <v>20</v>
      </c>
      <c r="C15" s="6">
        <f>E15-D15</f>
        <v>14760000</v>
      </c>
      <c r="D15" s="14">
        <f>INT(E15*D14)</f>
        <v>15240000</v>
      </c>
      <c r="E15" s="23">
        <v>30000000</v>
      </c>
      <c r="F15" s="34"/>
    </row>
    <row r="16" spans="2:6" ht="30.75" customHeight="1" thickTop="1" thickBot="1" x14ac:dyDescent="0.45">
      <c r="B16" s="36" t="s">
        <v>21</v>
      </c>
      <c r="C16" s="37">
        <f>C15+C10</f>
        <v>14760000</v>
      </c>
      <c r="D16" s="38">
        <f>D15+D10</f>
        <v>20240000</v>
      </c>
      <c r="E16" s="39" t="s">
        <v>13</v>
      </c>
      <c r="F16" s="40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6"/>
  <sheetViews>
    <sheetView tabSelected="1" zoomScaleNormal="100" workbookViewId="0">
      <selection activeCell="F17" sqref="F17"/>
    </sheetView>
  </sheetViews>
  <sheetFormatPr defaultRowHeight="30.75" customHeight="1" x14ac:dyDescent="0.4"/>
  <cols>
    <col min="2" max="2" width="27.625" bestFit="1" customWidth="1"/>
    <col min="3" max="5" width="26.5" customWidth="1"/>
    <col min="6" max="6" width="81.625" bestFit="1" customWidth="1"/>
  </cols>
  <sheetData>
    <row r="1" spans="2:6" ht="30.75" customHeight="1" x14ac:dyDescent="0.4">
      <c r="B1" s="44" t="s">
        <v>23</v>
      </c>
      <c r="D1" t="s">
        <v>24</v>
      </c>
    </row>
    <row r="2" spans="2:6" ht="30.75" customHeight="1" thickBot="1" x14ac:dyDescent="0.45">
      <c r="B2" s="43"/>
    </row>
    <row r="3" spans="2:6" ht="30.75" customHeight="1" thickBot="1" x14ac:dyDescent="0.45">
      <c r="B3" s="25" t="s">
        <v>0</v>
      </c>
      <c r="C3" s="26" t="s">
        <v>1</v>
      </c>
      <c r="D3" s="26" t="s">
        <v>22</v>
      </c>
      <c r="E3" s="27" t="s">
        <v>2</v>
      </c>
      <c r="F3" s="28" t="s">
        <v>3</v>
      </c>
    </row>
    <row r="4" spans="2:6" ht="30.75" customHeight="1" thickTop="1" thickBot="1" x14ac:dyDescent="0.45">
      <c r="B4" s="29" t="s">
        <v>4</v>
      </c>
      <c r="C4" s="15" t="e">
        <f>INT(E4*C5/E5)</f>
        <v>#DIV/0!</v>
      </c>
      <c r="D4" s="2" t="e">
        <f>E4-C4</f>
        <v>#DIV/0!</v>
      </c>
      <c r="E4" s="23"/>
      <c r="F4" s="30" t="s">
        <v>5</v>
      </c>
    </row>
    <row r="5" spans="2:6" ht="30.75" customHeight="1" thickTop="1" thickBot="1" x14ac:dyDescent="0.45">
      <c r="B5" s="31" t="s">
        <v>6</v>
      </c>
      <c r="C5" s="21"/>
      <c r="D5" s="22"/>
      <c r="E5" s="1">
        <f>SUM(C5:D5)</f>
        <v>0</v>
      </c>
      <c r="F5" s="32" t="s">
        <v>7</v>
      </c>
    </row>
    <row r="6" spans="2:6" ht="30.75" customHeight="1" thickTop="1" thickBot="1" x14ac:dyDescent="0.45">
      <c r="B6" s="33" t="s">
        <v>8</v>
      </c>
      <c r="C6" s="15" t="e">
        <f>INT(E6*C7/E7)</f>
        <v>#DIV/0!</v>
      </c>
      <c r="D6" s="2" t="e">
        <f>E6-C6</f>
        <v>#DIV/0!</v>
      </c>
      <c r="E6" s="23"/>
      <c r="F6" s="45" t="s">
        <v>25</v>
      </c>
    </row>
    <row r="7" spans="2:6" ht="30.75" customHeight="1" thickTop="1" thickBot="1" x14ac:dyDescent="0.45">
      <c r="B7" s="31" t="s">
        <v>9</v>
      </c>
      <c r="C7" s="22"/>
      <c r="D7" s="22"/>
      <c r="E7" s="3">
        <f>SUM(C7:D7)</f>
        <v>0</v>
      </c>
      <c r="F7" s="32" t="s">
        <v>7</v>
      </c>
    </row>
    <row r="8" spans="2:6" ht="30.75" customHeight="1" thickTop="1" thickBot="1" x14ac:dyDescent="0.45">
      <c r="B8" s="41" t="s">
        <v>10</v>
      </c>
      <c r="C8" s="19" t="e">
        <f>C4+C6</f>
        <v>#DIV/0!</v>
      </c>
      <c r="D8" s="20" t="e">
        <f>D4+D6</f>
        <v>#DIV/0!</v>
      </c>
      <c r="E8" s="5" t="e">
        <f>SUM(C8:D8)</f>
        <v>#DIV/0!</v>
      </c>
      <c r="F8" s="32"/>
    </row>
    <row r="9" spans="2:6" ht="30.75" customHeight="1" thickTop="1" thickBot="1" x14ac:dyDescent="0.45">
      <c r="B9" s="31" t="s">
        <v>11</v>
      </c>
      <c r="C9" s="24"/>
      <c r="D9" s="24"/>
      <c r="E9" s="6">
        <f>SUM(C9:D9)</f>
        <v>0</v>
      </c>
      <c r="F9" s="32"/>
    </row>
    <row r="10" spans="2:6" ht="30.75" customHeight="1" thickTop="1" thickBot="1" x14ac:dyDescent="0.45">
      <c r="B10" s="31" t="s">
        <v>12</v>
      </c>
      <c r="C10" s="24"/>
      <c r="D10" s="24"/>
      <c r="E10" s="7" t="s">
        <v>13</v>
      </c>
      <c r="F10" s="32"/>
    </row>
    <row r="11" spans="2:6" ht="30.75" customHeight="1" thickTop="1" thickBot="1" x14ac:dyDescent="0.45">
      <c r="B11" s="33" t="s">
        <v>14</v>
      </c>
      <c r="C11" s="16" t="e">
        <f>IF(C8-C12&gt;E11,E11,C8-C12)</f>
        <v>#DIV/0!</v>
      </c>
      <c r="D11" s="8" t="e">
        <f>E11-C11</f>
        <v>#DIV/0!</v>
      </c>
      <c r="E11" s="23"/>
      <c r="F11" s="34"/>
    </row>
    <row r="12" spans="2:6" ht="30.75" customHeight="1" thickTop="1" thickBot="1" x14ac:dyDescent="0.45">
      <c r="B12" s="31" t="s">
        <v>15</v>
      </c>
      <c r="C12" s="23"/>
      <c r="D12" s="9" t="e">
        <f>E12-C12</f>
        <v>#DIV/0!</v>
      </c>
      <c r="E12" s="4" t="e">
        <f>E8-E9-E11</f>
        <v>#DIV/0!</v>
      </c>
      <c r="F12" s="32" t="s">
        <v>16</v>
      </c>
    </row>
    <row r="13" spans="2:6" ht="30.75" customHeight="1" thickTop="1" x14ac:dyDescent="0.4">
      <c r="B13" s="35" t="s">
        <v>17</v>
      </c>
      <c r="C13" s="17" t="e">
        <f>C8-C9-C11-C12</f>
        <v>#DIV/0!</v>
      </c>
      <c r="D13" s="10" t="e">
        <f>D8-D9-D11-D12</f>
        <v>#DIV/0!</v>
      </c>
      <c r="E13" s="11" t="e">
        <f>SUM(C13:D13)</f>
        <v>#DIV/0!</v>
      </c>
      <c r="F13" s="42" t="s">
        <v>18</v>
      </c>
    </row>
    <row r="14" spans="2:6" ht="30.75" customHeight="1" thickBot="1" x14ac:dyDescent="0.45">
      <c r="B14" s="33" t="s">
        <v>19</v>
      </c>
      <c r="C14" s="18" t="e">
        <f>ROUNDDOWN(C11/E11,3)</f>
        <v>#DIV/0!</v>
      </c>
      <c r="D14" s="12" t="e">
        <f>E14-C14</f>
        <v>#DIV/0!</v>
      </c>
      <c r="E14" s="13">
        <v>1</v>
      </c>
      <c r="F14" s="32"/>
    </row>
    <row r="15" spans="2:6" ht="30.75" customHeight="1" thickTop="1" thickBot="1" x14ac:dyDescent="0.45">
      <c r="B15" s="33" t="s">
        <v>20</v>
      </c>
      <c r="C15" s="6" t="e">
        <f>E15-D15</f>
        <v>#DIV/0!</v>
      </c>
      <c r="D15" s="14" t="e">
        <f>INT(E15*D14)</f>
        <v>#DIV/0!</v>
      </c>
      <c r="E15" s="23"/>
      <c r="F15" s="34"/>
    </row>
    <row r="16" spans="2:6" ht="30.75" customHeight="1" thickTop="1" thickBot="1" x14ac:dyDescent="0.45">
      <c r="B16" s="36" t="s">
        <v>21</v>
      </c>
      <c r="C16" s="37" t="e">
        <f>C15+C10</f>
        <v>#DIV/0!</v>
      </c>
      <c r="D16" s="38" t="e">
        <f>D15+D10</f>
        <v>#DIV/0!</v>
      </c>
      <c r="E16" s="39" t="s">
        <v>13</v>
      </c>
      <c r="F16" s="40"/>
    </row>
  </sheetData>
  <sheetProtection sheet="1" objects="1" scenarios="1"/>
  <phoneticPr fontId="2"/>
  <pageMargins left="0.7" right="0.7" top="0.75" bottom="0.75" header="0.3" footer="0.3"/>
  <pageSetup paperSize="9" scale="6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入力フォーム</vt:lpstr>
    </vt:vector>
  </TitlesOfParts>
  <Company>情報システム課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Administrator10</dc:creator>
  <cp:lastModifiedBy>Administrator10</cp:lastModifiedBy>
  <cp:lastPrinted>2020-12-25T02:31:55Z</cp:lastPrinted>
  <dcterms:created xsi:type="dcterms:W3CDTF">2020-11-15T06:08:56Z</dcterms:created>
  <dcterms:modified xsi:type="dcterms:W3CDTF">2021-10-03T05:40:22Z</dcterms:modified>
</cp:coreProperties>
</file>